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7" i="1" l="1"/>
  <c r="D25" i="1" l="1"/>
  <c r="D26" i="1"/>
  <c r="D16" i="1"/>
  <c r="C19" i="1"/>
  <c r="C31" i="1" l="1"/>
  <c r="D30" i="1"/>
  <c r="B31" i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<sst xmlns="http://schemas.openxmlformats.org/spreadsheetml/2006/main" count="39" uniqueCount="39">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</sst>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9" workbookViewId="0">
      <selection activeCell="D30" sqref="D30"/>
    </sheetView>
  </sheetViews>
  <sheetFormatPr defaultRowHeight="15" x14ac:dyDescent="0.25"/>
  <cols>
    <col min="1" max="1" width="45.42578125" customWidth="1"/>
    <col min="2" max="3" width="15.5703125" customWidth="1"/>
    <col min="4" max="4" width="9.140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687634.78</v>
      </c>
      <c r="C9" s="14">
        <v>265496.56</v>
      </c>
      <c r="D9" s="16">
        <f>C9/B9*100</f>
        <v>38.61011218775176</v>
      </c>
      <c r="E9" s="2"/>
    </row>
    <row r="10" spans="1:5" x14ac:dyDescent="0.25">
      <c r="A10" s="4" t="s">
        <v>17</v>
      </c>
      <c r="B10" s="14">
        <v>43000</v>
      </c>
      <c r="C10" s="14">
        <v>26954.35</v>
      </c>
      <c r="D10" s="16">
        <f t="shared" ref="D10:D18" si="0">C10/B10*100</f>
        <v>62.684534883720922</v>
      </c>
      <c r="E10" s="2"/>
    </row>
    <row r="11" spans="1:5" s="12" customFormat="1" x14ac:dyDescent="0.25">
      <c r="A11" s="4" t="s">
        <v>27</v>
      </c>
      <c r="B11" s="14">
        <v>5000</v>
      </c>
      <c r="C11" s="14">
        <v>6788.38</v>
      </c>
      <c r="D11" s="16">
        <f t="shared" si="0"/>
        <v>135.76760000000002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44.49</v>
      </c>
      <c r="D12" s="16">
        <f t="shared" si="0"/>
        <v>4.3789370078740161E-2</v>
      </c>
      <c r="E12" s="2"/>
    </row>
    <row r="13" spans="1:5" x14ac:dyDescent="0.25">
      <c r="A13" s="4" t="s">
        <v>18</v>
      </c>
      <c r="B13" s="14">
        <v>408600</v>
      </c>
      <c r="C13" s="14">
        <v>95718.56</v>
      </c>
      <c r="D13" s="16">
        <f t="shared" si="0"/>
        <v>23.425981399902103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35</v>
      </c>
      <c r="B17" s="14">
        <v>63434.78</v>
      </c>
      <c r="C17" s="14">
        <v>135990.78</v>
      </c>
      <c r="D17" s="16">
        <f>C17/B17*100</f>
        <v>214.37889435416974</v>
      </c>
      <c r="E17" s="2"/>
    </row>
    <row r="18" spans="1:5" x14ac:dyDescent="0.25">
      <c r="A18" s="4" t="s">
        <v>10</v>
      </c>
      <c r="B18" s="14">
        <v>3800950</v>
      </c>
      <c r="C18" s="14">
        <v>2369925</v>
      </c>
      <c r="D18" s="16">
        <f t="shared" si="0"/>
        <v>62.350859653507676</v>
      </c>
      <c r="E18" s="2"/>
    </row>
    <row r="19" spans="1:5" x14ac:dyDescent="0.25">
      <c r="A19" s="3" t="s">
        <v>12</v>
      </c>
      <c r="B19" s="15">
        <f>B9+B18</f>
        <v>4488584.78</v>
      </c>
      <c r="C19" s="15">
        <f>C9+C18</f>
        <v>2635421.56</v>
      </c>
      <c r="D19" s="16">
        <f t="shared" ref="D19" si="2">C19/B19*100</f>
        <v>58.713863927507234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508995.74</v>
      </c>
      <c r="D21" s="16">
        <f>C21/B21*100</f>
        <v>65.047378913738015</v>
      </c>
    </row>
    <row r="22" spans="1:5" ht="33.75" x14ac:dyDescent="0.25">
      <c r="A22" s="13" t="s">
        <v>20</v>
      </c>
      <c r="B22" s="14">
        <v>1786634.78</v>
      </c>
      <c r="C22" s="14">
        <v>1131986.57</v>
      </c>
      <c r="D22" s="16">
        <f>C22/B22*100</f>
        <v>63.358588037785765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14587.92</v>
      </c>
      <c r="D24" s="16">
        <f t="shared" si="3"/>
        <v>42.779824046920822</v>
      </c>
    </row>
    <row r="25" spans="1:5" s="12" customFormat="1" x14ac:dyDescent="0.25">
      <c r="A25" s="13" t="s">
        <v>23</v>
      </c>
      <c r="B25" s="14">
        <v>941050</v>
      </c>
      <c r="C25" s="14">
        <v>258163.64</v>
      </c>
      <c r="D25" s="16">
        <f t="shared" ref="D25" si="4">C25/B25*100</f>
        <v>27.433573136390205</v>
      </c>
    </row>
    <row r="26" spans="1:5" s="12" customFormat="1" x14ac:dyDescent="0.25">
      <c r="A26" s="13" t="s">
        <v>37</v>
      </c>
      <c r="B26" s="14">
        <v>30000</v>
      </c>
      <c r="C26" s="14">
        <v>0</v>
      </c>
      <c r="D26" s="16">
        <f t="shared" si="3"/>
        <v>0</v>
      </c>
    </row>
    <row r="27" spans="1:5" x14ac:dyDescent="0.25">
      <c r="A27" s="13" t="s">
        <v>36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762100</v>
      </c>
      <c r="C28" s="14">
        <v>446005.51</v>
      </c>
      <c r="D28" s="16">
        <f t="shared" si="3"/>
        <v>58.523226610681014</v>
      </c>
    </row>
    <row r="29" spans="1:5" x14ac:dyDescent="0.25">
      <c r="A29" s="13" t="s">
        <v>25</v>
      </c>
      <c r="B29" s="14">
        <v>269800</v>
      </c>
      <c r="C29" s="14">
        <v>85345.2</v>
      </c>
      <c r="D29" s="16">
        <f t="shared" si="3"/>
        <v>31.632765011119346</v>
      </c>
    </row>
    <row r="30" spans="1:5" s="12" customFormat="1" x14ac:dyDescent="0.25">
      <c r="A30" s="13" t="s">
        <v>34</v>
      </c>
      <c r="B30" s="14">
        <v>20000</v>
      </c>
      <c r="C30" s="14">
        <v>2400</v>
      </c>
      <c r="D30" s="16">
        <f t="shared" si="3"/>
        <v>12</v>
      </c>
    </row>
    <row r="31" spans="1:5" x14ac:dyDescent="0.25">
      <c r="A31" s="5" t="s">
        <v>14</v>
      </c>
      <c r="B31" s="15">
        <f>SUM(B21:B30)</f>
        <v>4668884.78</v>
      </c>
      <c r="C31" s="15">
        <f>SUM(C21:C30)</f>
        <v>2487184.58</v>
      </c>
      <c r="D31" s="17">
        <f>C31/B31*100</f>
        <v>53.271491955729942</v>
      </c>
    </row>
    <row r="32" spans="1:5" x14ac:dyDescent="0.25">
      <c r="A32" s="6" t="s">
        <v>15</v>
      </c>
      <c r="B32" s="7">
        <f>B19-B31</f>
        <v>-180300</v>
      </c>
      <c r="C32" s="7">
        <f>C19-C31</f>
        <v>148236.97999999998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2021-06-15T05:35:37Z</cp:lastPrinted>
  <dcterms:created xsi:type="dcterms:W3CDTF">2016-02-08T11:51:34Z</dcterms:created>
  <dcterms:modified xsi:type="dcterms:W3CDTF">2021-10-20T05:27:45Z</dcterms:modified>
</cp:coreProperties>
</file>