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<sst xmlns="http://schemas.openxmlformats.org/spreadsheetml/2006/main" count="38" uniqueCount="38">
  <si>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</si>
  <si>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</si>
  <si>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</si>
  <si>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</si>
  <si>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</si>
  <si>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</si>
  <si>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</si>
  <si>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</si>
  <si>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</si>
  <si>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</si>
  <si>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</si>
  <si>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</si>
  <si>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</si>
  <si>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</si>
  <si>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</si>
  <si>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</si>
  <si>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</si>
  <si>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</si>
  <si>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</si>
  <si>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</si>
  <si>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</si>
  <si>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</si>
  <si>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</si>
  <si>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</si>
  <si>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</si>
  <si>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</si>
  <si>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</si>
  <si>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</si>
  <si>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</si>
  <si>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</si>
  <si>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</si>
  <si>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</si>
  <si>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</si>
  <si>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</si>
  <si>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</si>
  <si>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</si>
  <si>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Исп. Аминева А.А.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</si>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</sst>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30" sqref="C30"/>
    </sheetView>
  </sheetViews>
  <sheetFormatPr defaultRowHeight="15" x14ac:dyDescent="0.25"/>
  <cols>
    <col min="1" max="1" width="40" customWidth="1"/>
    <col min="2" max="2" width="18.42578125" customWidth="1"/>
    <col min="3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28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588700</v>
      </c>
      <c r="C9" s="14">
        <v>436312.5</v>
      </c>
      <c r="D9" s="16">
        <f>C9/B9*100</f>
        <v>74.114574486155931</v>
      </c>
      <c r="E9" s="2"/>
    </row>
    <row r="10" spans="1:5" x14ac:dyDescent="0.25">
      <c r="A10" s="4" t="s">
        <v>17</v>
      </c>
      <c r="B10" s="14">
        <v>39200</v>
      </c>
      <c r="C10" s="14">
        <v>53416.28</v>
      </c>
      <c r="D10" s="16">
        <f t="shared" ref="D10:D17" si="0">C10/B10*100</f>
        <v>136.26602040816326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-11948</v>
      </c>
      <c r="D12" s="16">
        <f t="shared" si="0"/>
        <v>-11.713725490196078</v>
      </c>
      <c r="E12" s="2"/>
    </row>
    <row r="13" spans="1:5" x14ac:dyDescent="0.25">
      <c r="A13" s="4" t="s">
        <v>18</v>
      </c>
      <c r="B13" s="14">
        <v>442500</v>
      </c>
      <c r="C13" s="14">
        <v>349006.47</v>
      </c>
      <c r="D13" s="16">
        <f t="shared" si="0"/>
        <v>78.871518644067791</v>
      </c>
      <c r="E13" s="2"/>
    </row>
    <row r="14" spans="1:5" x14ac:dyDescent="0.25">
      <c r="A14" s="4" t="s">
        <v>9</v>
      </c>
      <c r="B14" s="14">
        <v>10000</v>
      </c>
      <c r="C14" s="14">
        <v>1500</v>
      </c>
      <c r="D14" s="16">
        <f t="shared" si="0"/>
        <v>15</v>
      </c>
      <c r="E14" s="2"/>
    </row>
    <row r="15" spans="1:5" ht="36.75" customHeight="1" x14ac:dyDescent="0.25">
      <c r="A15" s="4" t="s">
        <v>31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34</v>
      </c>
      <c r="B16" s="14">
        <v>0</v>
      </c>
      <c r="C16" s="14">
        <v>156261.96</v>
      </c>
      <c r="D16" s="16">
        <v>0</v>
      </c>
      <c r="E16" s="2"/>
    </row>
    <row r="17" spans="1:5" x14ac:dyDescent="0.25">
      <c r="A17" s="4" t="s">
        <v>10</v>
      </c>
      <c r="B17" s="14">
        <v>3542195</v>
      </c>
      <c r="C17" s="14">
        <v>3542195</v>
      </c>
      <c r="D17" s="16">
        <f t="shared" si="0"/>
        <v>100</v>
      </c>
      <c r="E17" s="2"/>
    </row>
    <row r="18" spans="1:5" x14ac:dyDescent="0.25">
      <c r="A18" s="3" t="s">
        <v>12</v>
      </c>
      <c r="B18" s="15">
        <f>SUM(B10:B17)</f>
        <v>4158895</v>
      </c>
      <c r="C18" s="15">
        <f>SUM(C10:C17)</f>
        <v>4136090.81</v>
      </c>
      <c r="D18" s="16">
        <f t="shared" ref="D18" si="1">C18/B18*100</f>
        <v>99.451676707394626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33.75" x14ac:dyDescent="0.25">
      <c r="A20" s="13" t="s">
        <v>19</v>
      </c>
      <c r="B20" s="16">
        <v>1038303.89</v>
      </c>
      <c r="C20" s="14">
        <v>1026643.04</v>
      </c>
      <c r="D20" s="16">
        <f>C20/B20*100</f>
        <v>98.876932840923871</v>
      </c>
    </row>
    <row r="21" spans="1:5" ht="45" x14ac:dyDescent="0.25">
      <c r="A21" s="13" t="s">
        <v>20</v>
      </c>
      <c r="B21" s="14">
        <v>1913910.51</v>
      </c>
      <c r="C21" s="14">
        <v>1842609.26</v>
      </c>
      <c r="D21" s="16">
        <f>C21/B21*100</f>
        <v>96.274577644698752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35600</v>
      </c>
      <c r="C23" s="14">
        <v>35600</v>
      </c>
      <c r="D23" s="16">
        <f t="shared" si="2"/>
        <v>100</v>
      </c>
    </row>
    <row r="24" spans="1:5" x14ac:dyDescent="0.25">
      <c r="A24" s="13" t="s">
        <v>23</v>
      </c>
      <c r="B24" s="14">
        <v>341000</v>
      </c>
      <c r="C24" s="14">
        <v>341000</v>
      </c>
      <c r="D24" s="16">
        <f t="shared" si="2"/>
        <v>100</v>
      </c>
    </row>
    <row r="25" spans="1:5" s="12" customFormat="1" x14ac:dyDescent="0.25">
      <c r="A25" s="13" t="s">
        <v>33</v>
      </c>
      <c r="B25" s="14">
        <v>10232</v>
      </c>
      <c r="C25" s="14">
        <v>10232</v>
      </c>
      <c r="D25" s="16">
        <f t="shared" si="2"/>
        <v>100</v>
      </c>
    </row>
    <row r="26" spans="1:5" s="12" customFormat="1" x14ac:dyDescent="0.25">
      <c r="A26" s="13" t="s">
        <v>35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729500</v>
      </c>
      <c r="C27" s="14">
        <v>729500</v>
      </c>
      <c r="D27" s="16">
        <f t="shared" si="2"/>
        <v>100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32</v>
      </c>
      <c r="B29" s="14">
        <v>5048</v>
      </c>
      <c r="C29" s="14">
        <v>5048</v>
      </c>
      <c r="D29" s="16">
        <f t="shared" si="2"/>
        <v>100</v>
      </c>
    </row>
    <row r="30" spans="1:5" x14ac:dyDescent="0.25">
      <c r="A30" s="5" t="s">
        <v>14</v>
      </c>
      <c r="B30" s="15">
        <f>SUM(B20:B29)</f>
        <v>4291394.4000000004</v>
      </c>
      <c r="C30" s="15">
        <f>SUM(C20:C29)</f>
        <v>4105432.3</v>
      </c>
      <c r="D30" s="17">
        <f>C30/B30*100</f>
        <v>95.666627611761797</v>
      </c>
    </row>
    <row r="31" spans="1:5" x14ac:dyDescent="0.25">
      <c r="A31" s="6" t="s">
        <v>15</v>
      </c>
      <c r="B31" s="7">
        <f>B18-B30</f>
        <v>-132499.40000000037</v>
      </c>
      <c r="C31" s="7">
        <f>C18-C30</f>
        <v>30658.510000000242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29</v>
      </c>
      <c r="B34" s="10"/>
      <c r="C34" s="10" t="s">
        <v>30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36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PK-314</cp:lastModifiedBy>
  <cp:lastPrinted>2023-01-11T09:54:12Z</cp:lastPrinted>
  <dcterms:created xsi:type="dcterms:W3CDTF">2016-02-08T11:51:34Z</dcterms:created>
  <dcterms:modified xsi:type="dcterms:W3CDTF">2023-01-16T11:09:09Z</dcterms:modified>
</cp:coreProperties>
</file>